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440" windowHeight="11760" activeTab="0"/>
  </bookViews>
  <sheets>
    <sheet name="Лист1" sheetId="1" r:id="rId1"/>
  </sheets>
  <definedNames>
    <definedName name="_xlnm.Print_Titles" localSheetId="0">'Лист1'!$10:$12</definedName>
  </definedNames>
  <calcPr fullCalcOnLoad="1"/>
</workbook>
</file>

<file path=xl/sharedStrings.xml><?xml version="1.0" encoding="utf-8"?>
<sst xmlns="http://schemas.openxmlformats.org/spreadsheetml/2006/main" count="106" uniqueCount="104">
  <si>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</si>
  <si>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</si>
  <si>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</si>
  <si>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</si>
  <si>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</si>
  <si>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</si>
  <si>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</si>
  <si>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</si>
  <si>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</si>
  <si>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</si>
  <si>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</si>
  <si>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</si>
  <si>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</si>
  <si>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</si>
  <si>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</si>
  <si>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</si>
  <si>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</si>
  <si>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</si>
  <si>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</si>
  <si>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</si>
  <si>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</si>
  <si>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</si>
  <si>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</si>
  <si>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</si>
  <si>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</si>
  <si>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</si>
  <si>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</si>
  <si>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</si>
  <si>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</si>
  <si>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</si>
  <si>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</si>
  <si>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</si>
  <si>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</si>
  <si>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</si>
  <si>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</si>
  <si>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</si>
  <si>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</si>
  <si>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</si>
  <si>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</si>
  <si>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</si>
  <si>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</si>
  <si>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</si>
  <si>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</si>
  <si>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</si>
  <si>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</si>
  <si>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</si>
  <si>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</si>
  <si>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</si>
  <si>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</si>
  <si>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</si>
  <si>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</si>
  <si>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</si>
  <si>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</si>
  <si>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</si>
  <si>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</si>
  <si>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</si>
  <si>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</si>
  <si>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</si>
  <si>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РАЗОМ ДОХОДІВ</t>
  </si>
  <si>
    <t>Офіційні трансферти 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</si>
  <si>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</si>
  <si>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</si>
  <si>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ВСЬОГО ДОХОДІВ</t>
  </si>
  <si>
    <t>Секретар міської ради</t>
  </si>
  <si>
    <t>О.В.Хоменко</t>
  </si>
  <si>
    <t>Погоджено:</t>
  </si>
  <si>
    <t>Начальник фінансового управління</t>
  </si>
  <si>
    <t>виконавчого комітету міської ради</t>
  </si>
  <si>
    <t>В.Ф.Кравчук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</si>
  <si>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</si>
  <si>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Адміністративний збір за державну реєстрацію речових прав на нерухоме майно та їх обтяжень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</si>
  <si>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</si>
  <si>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Надходження бюджетних установ від додаткової (господарської) діяльності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</si>
  <si>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</si>
  <si>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</si>
  <si>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</si>
  <si>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</si>
  <si>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</si>
  <si>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</si>
  <si>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</si>
  <si>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</si>
  <si>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Субвенції з місцевих бюджетів іншим місцевим бюджетам 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</si>
  <si>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 за рахунок відповідної субвенції з державного бюджету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</si>
  <si>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</si>
  <si>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</si>
  <si>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</si>
  <si>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</si>
  <si>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>Інші субвенції з місцевого бюджету</t>
  </si>
  <si>
    <t xml:space="preserve">Субвенції </t>
  </si>
  <si>
    <t>Додаток 1</t>
  </si>
  <si>
    <t>ЗАТВЕРДЖЕНО</t>
  </si>
  <si>
    <t xml:space="preserve">Нетішинської міської ради </t>
  </si>
  <si>
    <t>VII скликання</t>
  </si>
  <si>
    <t>Доходи бюджету міста Нетішин на 2019 рік</t>
  </si>
  <si>
    <t>Рентна плата  за користування надрами для видобування корисних копалин загальнодержавного значення</t>
  </si>
  <si>
    <t xml:space="preserve">Рентна плата за користування надрами для видобування корисних копалин місцевого значення </t>
  </si>
  <si>
    <t>Рентна плата за користування надрами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</si>
  <si>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</si>
  <si>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</si>
  <si>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</si>
  <si>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 xml:space="preserve">рішенням сорок восьмої сесії 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</si>
  <si>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t>
  </si>
  <si>
    <t>21.12.2018 №48/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</si>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</sst>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"/>
    <numFmt numFmtId="181" formatCode="#,##0.0"/>
  </numFmts>
  <fonts count="2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0"/>
      <name val="Helv"/>
      <family val="0"/>
    </font>
    <font>
      <sz val="14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4" fillId="0" borderId="0">
      <alignment/>
      <protection/>
    </xf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justify" vertical="top" wrapText="1"/>
    </xf>
    <xf numFmtId="0" fontId="5" fillId="24" borderId="10" xfId="0" applyFont="1" applyFill="1" applyBorder="1" applyAlignment="1">
      <alignment vertical="center"/>
    </xf>
    <xf numFmtId="0" fontId="5" fillId="24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vertical="top" wrapText="1"/>
    </xf>
    <xf numFmtId="0" fontId="23" fillId="0" borderId="0" xfId="0" applyFont="1" applyAlignment="1">
      <alignment/>
    </xf>
    <xf numFmtId="0" fontId="23" fillId="0" borderId="0" xfId="52" applyNumberFormat="1" applyFont="1" applyFill="1" applyAlignment="1" applyProtection="1">
      <alignment/>
      <protection/>
    </xf>
    <xf numFmtId="4" fontId="23" fillId="0" borderId="0" xfId="52" applyNumberFormat="1" applyFont="1" applyFill="1" applyAlignment="1" applyProtection="1">
      <alignment/>
      <protection/>
    </xf>
    <xf numFmtId="0" fontId="25" fillId="0" borderId="0" xfId="0" applyFont="1" applyAlignment="1">
      <alignment/>
    </xf>
    <xf numFmtId="0" fontId="23" fillId="0" borderId="0" xfId="52" applyFont="1">
      <alignment/>
      <protection/>
    </xf>
    <xf numFmtId="0" fontId="5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justify" vertical="center" wrapText="1"/>
    </xf>
    <xf numFmtId="4" fontId="4" fillId="0" borderId="0" xfId="0" applyNumberFormat="1" applyFont="1" applyAlignment="1">
      <alignment/>
    </xf>
    <xf numFmtId="3" fontId="5" fillId="24" borderId="10" xfId="0" applyNumberFormat="1" applyFont="1" applyFill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3" fontId="4" fillId="24" borderId="10" xfId="0" applyNumberFormat="1" applyFont="1" applyFill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3" fontId="5" fillId="0" borderId="10" xfId="0" applyNumberFormat="1" applyFont="1" applyFill="1" applyBorder="1" applyAlignment="1">
      <alignment vertical="center"/>
    </xf>
    <xf numFmtId="3" fontId="4" fillId="0" borderId="0" xfId="0" applyNumberFormat="1" applyFont="1" applyAlignment="1">
      <alignment/>
    </xf>
    <xf numFmtId="0" fontId="2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5"/>
  <sheetViews>
    <sheetView tabSelected="1" zoomScalePageLayoutView="0" workbookViewId="0" topLeftCell="A91">
      <selection activeCell="B26" sqref="B26"/>
    </sheetView>
  </sheetViews>
  <sheetFormatPr defaultColWidth="9.00390625" defaultRowHeight="12.75"/>
  <cols>
    <col min="1" max="1" width="9.25390625" style="1" customWidth="1"/>
    <col min="2" max="2" width="42.25390625" style="1" customWidth="1"/>
    <col min="3" max="6" width="13.75390625" style="1" customWidth="1"/>
    <col min="7" max="7" width="17.25390625" style="1" customWidth="1"/>
    <col min="8" max="16384" width="8.875" style="1" customWidth="1"/>
  </cols>
  <sheetData>
    <row r="1" spans="4:6" ht="18.75">
      <c r="D1" s="13" t="s">
        <v>89</v>
      </c>
      <c r="E1" s="13"/>
      <c r="F1" s="13"/>
    </row>
    <row r="2" spans="4:6" ht="18.75">
      <c r="D2" s="13" t="s">
        <v>90</v>
      </c>
      <c r="E2" s="13"/>
      <c r="F2" s="13"/>
    </row>
    <row r="3" spans="4:6" ht="18.75">
      <c r="D3" s="13" t="s">
        <v>100</v>
      </c>
      <c r="E3" s="13"/>
      <c r="F3" s="13"/>
    </row>
    <row r="4" spans="4:6" ht="18.75">
      <c r="D4" s="13" t="s">
        <v>91</v>
      </c>
      <c r="E4" s="13"/>
      <c r="F4" s="13"/>
    </row>
    <row r="5" spans="4:6" ht="18.75">
      <c r="D5" s="27" t="s">
        <v>92</v>
      </c>
      <c r="E5" s="27"/>
      <c r="F5" s="27"/>
    </row>
    <row r="6" spans="4:6" ht="18.75">
      <c r="D6" s="13" t="s">
        <v>102</v>
      </c>
      <c r="E6" s="13"/>
      <c r="F6" s="13"/>
    </row>
    <row r="8" spans="1:6" ht="15.75">
      <c r="A8" s="28" t="s">
        <v>93</v>
      </c>
      <c r="B8" s="29"/>
      <c r="C8" s="29"/>
      <c r="D8" s="29"/>
      <c r="E8" s="29"/>
      <c r="F8" s="29"/>
    </row>
    <row r="9" ht="12.75">
      <c r="F9" s="2" t="s">
        <v>0</v>
      </c>
    </row>
    <row r="10" spans="1:6" ht="12.75">
      <c r="A10" s="30" t="s">
        <v>1</v>
      </c>
      <c r="B10" s="30" t="s">
        <v>2</v>
      </c>
      <c r="C10" s="31" t="s">
        <v>3</v>
      </c>
      <c r="D10" s="30" t="s">
        <v>4</v>
      </c>
      <c r="E10" s="30" t="s">
        <v>5</v>
      </c>
      <c r="F10" s="30"/>
    </row>
    <row r="11" spans="1:6" ht="12.75">
      <c r="A11" s="30"/>
      <c r="B11" s="30"/>
      <c r="C11" s="30"/>
      <c r="D11" s="30"/>
      <c r="E11" s="30" t="s">
        <v>3</v>
      </c>
      <c r="F11" s="30" t="s">
        <v>6</v>
      </c>
    </row>
    <row r="12" spans="1:6" ht="16.5" customHeight="1">
      <c r="A12" s="30"/>
      <c r="B12" s="30"/>
      <c r="C12" s="30"/>
      <c r="D12" s="30"/>
      <c r="E12" s="30"/>
      <c r="F12" s="30"/>
    </row>
    <row r="13" spans="1:6" ht="12.75">
      <c r="A13" s="3">
        <v>1</v>
      </c>
      <c r="B13" s="3">
        <v>2</v>
      </c>
      <c r="C13" s="4">
        <v>3</v>
      </c>
      <c r="D13" s="3">
        <v>4</v>
      </c>
      <c r="E13" s="3">
        <v>5</v>
      </c>
      <c r="F13" s="3">
        <v>6</v>
      </c>
    </row>
    <row r="14" spans="1:6" ht="12.75" customHeight="1">
      <c r="A14" s="5">
        <v>10000000</v>
      </c>
      <c r="B14" s="6" t="s">
        <v>7</v>
      </c>
      <c r="C14" s="21">
        <f aca="true" t="shared" si="0" ref="C14:C54">D14+E14</f>
        <v>275310370</v>
      </c>
      <c r="D14" s="22">
        <f>D15+D29+D35+D52+D23</f>
        <v>275188570</v>
      </c>
      <c r="E14" s="22">
        <f>E15+E29+E35+E52</f>
        <v>121800</v>
      </c>
      <c r="F14" s="22">
        <f>F15+F29+F35+F52</f>
        <v>0</v>
      </c>
    </row>
    <row r="15" spans="1:6" ht="24.75" customHeight="1">
      <c r="A15" s="5">
        <v>11000000</v>
      </c>
      <c r="B15" s="6" t="s">
        <v>8</v>
      </c>
      <c r="C15" s="21">
        <f t="shared" si="0"/>
        <v>215165300</v>
      </c>
      <c r="D15" s="22">
        <f>D16+D21</f>
        <v>215165300</v>
      </c>
      <c r="E15" s="22">
        <f>E16+E21</f>
        <v>0</v>
      </c>
      <c r="F15" s="22">
        <f>F16+F21</f>
        <v>0</v>
      </c>
    </row>
    <row r="16" spans="1:6" ht="12.75" customHeight="1">
      <c r="A16" s="5">
        <v>11010000</v>
      </c>
      <c r="B16" s="6" t="s">
        <v>9</v>
      </c>
      <c r="C16" s="21">
        <f t="shared" si="0"/>
        <v>215054400</v>
      </c>
      <c r="D16" s="22">
        <f>SUM(D17:D20)</f>
        <v>215054400</v>
      </c>
      <c r="E16" s="22">
        <f>SUM(E17:E20)</f>
        <v>0</v>
      </c>
      <c r="F16" s="22">
        <f>SUM(F17:F20)</f>
        <v>0</v>
      </c>
    </row>
    <row r="17" spans="1:6" ht="39" customHeight="1">
      <c r="A17" s="7">
        <v>11010100</v>
      </c>
      <c r="B17" s="8" t="s">
        <v>10</v>
      </c>
      <c r="C17" s="23">
        <f t="shared" si="0"/>
        <v>203170500</v>
      </c>
      <c r="D17" s="24">
        <v>203170500</v>
      </c>
      <c r="E17" s="24">
        <v>0</v>
      </c>
      <c r="F17" s="24">
        <v>0</v>
      </c>
    </row>
    <row r="18" spans="1:6" ht="63.75">
      <c r="A18" s="7">
        <v>11010200</v>
      </c>
      <c r="B18" s="8" t="s">
        <v>11</v>
      </c>
      <c r="C18" s="23">
        <f t="shared" si="0"/>
        <v>10182400</v>
      </c>
      <c r="D18" s="24">
        <v>10182400</v>
      </c>
      <c r="E18" s="24">
        <v>0</v>
      </c>
      <c r="F18" s="24">
        <v>0</v>
      </c>
    </row>
    <row r="19" spans="1:6" ht="38.25">
      <c r="A19" s="7">
        <v>11010400</v>
      </c>
      <c r="B19" s="8" t="s">
        <v>12</v>
      </c>
      <c r="C19" s="23">
        <f t="shared" si="0"/>
        <v>630600</v>
      </c>
      <c r="D19" s="24">
        <v>630600</v>
      </c>
      <c r="E19" s="24">
        <v>0</v>
      </c>
      <c r="F19" s="24">
        <v>0</v>
      </c>
    </row>
    <row r="20" spans="1:6" ht="38.25">
      <c r="A20" s="7">
        <v>11010500</v>
      </c>
      <c r="B20" s="8" t="s">
        <v>13</v>
      </c>
      <c r="C20" s="23">
        <f t="shared" si="0"/>
        <v>1070900</v>
      </c>
      <c r="D20" s="24">
        <v>1070900</v>
      </c>
      <c r="E20" s="24">
        <v>0</v>
      </c>
      <c r="F20" s="24">
        <v>0</v>
      </c>
    </row>
    <row r="21" spans="1:6" ht="12.75" customHeight="1">
      <c r="A21" s="5">
        <v>11020000</v>
      </c>
      <c r="B21" s="6" t="s">
        <v>14</v>
      </c>
      <c r="C21" s="21">
        <f t="shared" si="0"/>
        <v>110900</v>
      </c>
      <c r="D21" s="22">
        <f>D22</f>
        <v>110900</v>
      </c>
      <c r="E21" s="22">
        <f>E22</f>
        <v>0</v>
      </c>
      <c r="F21" s="22">
        <f>F22</f>
        <v>0</v>
      </c>
    </row>
    <row r="22" spans="1:6" ht="27" customHeight="1">
      <c r="A22" s="7">
        <v>11020200</v>
      </c>
      <c r="B22" s="8" t="s">
        <v>15</v>
      </c>
      <c r="C22" s="23">
        <f t="shared" si="0"/>
        <v>110900</v>
      </c>
      <c r="D22" s="24">
        <v>110900</v>
      </c>
      <c r="E22" s="24">
        <v>0</v>
      </c>
      <c r="F22" s="24">
        <v>0</v>
      </c>
    </row>
    <row r="23" spans="1:6" ht="27" customHeight="1">
      <c r="A23" s="5">
        <v>13000000</v>
      </c>
      <c r="B23" s="6" t="s">
        <v>74</v>
      </c>
      <c r="C23" s="21">
        <f t="shared" si="0"/>
        <v>1486300</v>
      </c>
      <c r="D23" s="22">
        <f>+D24+D26</f>
        <v>1486300</v>
      </c>
      <c r="E23" s="22">
        <f aca="true" t="shared" si="1" ref="D23:F24">E24</f>
        <v>0</v>
      </c>
      <c r="F23" s="22">
        <f t="shared" si="1"/>
        <v>0</v>
      </c>
    </row>
    <row r="24" spans="1:7" ht="27" customHeight="1">
      <c r="A24" s="5">
        <v>13010000</v>
      </c>
      <c r="B24" s="6" t="s">
        <v>75</v>
      </c>
      <c r="C24" s="21">
        <f t="shared" si="0"/>
        <v>479600</v>
      </c>
      <c r="D24" s="22">
        <f t="shared" si="1"/>
        <v>479600</v>
      </c>
      <c r="E24" s="22">
        <f t="shared" si="1"/>
        <v>0</v>
      </c>
      <c r="F24" s="22">
        <f t="shared" si="1"/>
        <v>0</v>
      </c>
      <c r="G24" s="26"/>
    </row>
    <row r="25" spans="1:6" ht="65.25" customHeight="1">
      <c r="A25" s="7">
        <v>13010200</v>
      </c>
      <c r="B25" s="8" t="s">
        <v>103</v>
      </c>
      <c r="C25" s="23">
        <f t="shared" si="0"/>
        <v>479600</v>
      </c>
      <c r="D25" s="24">
        <v>479600</v>
      </c>
      <c r="E25" s="24">
        <v>0</v>
      </c>
      <c r="F25" s="24">
        <v>0</v>
      </c>
    </row>
    <row r="26" spans="1:6" ht="18" customHeight="1">
      <c r="A26" s="5">
        <v>13030000</v>
      </c>
      <c r="B26" s="6" t="s">
        <v>96</v>
      </c>
      <c r="C26" s="21">
        <f>+C27+C28</f>
        <v>1006700</v>
      </c>
      <c r="D26" s="25">
        <f>+D27+D28</f>
        <v>1006700</v>
      </c>
      <c r="E26" s="25">
        <f>+E27+E28</f>
        <v>0</v>
      </c>
      <c r="F26" s="25">
        <f>+F27+F28</f>
        <v>0</v>
      </c>
    </row>
    <row r="27" spans="1:6" ht="36.75" customHeight="1">
      <c r="A27" s="7">
        <v>13030100</v>
      </c>
      <c r="B27" s="8" t="s">
        <v>94</v>
      </c>
      <c r="C27" s="23">
        <f t="shared" si="0"/>
        <v>56700</v>
      </c>
      <c r="D27" s="24">
        <v>56700</v>
      </c>
      <c r="E27" s="24"/>
      <c r="F27" s="24">
        <v>0</v>
      </c>
    </row>
    <row r="28" spans="1:6" ht="32.25" customHeight="1">
      <c r="A28" s="7">
        <v>13030200</v>
      </c>
      <c r="B28" s="8" t="s">
        <v>95</v>
      </c>
      <c r="C28" s="23">
        <f t="shared" si="0"/>
        <v>950000</v>
      </c>
      <c r="D28" s="24">
        <v>950000</v>
      </c>
      <c r="E28" s="24"/>
      <c r="F28" s="24">
        <v>0</v>
      </c>
    </row>
    <row r="29" spans="1:6" ht="12.75" customHeight="1">
      <c r="A29" s="5">
        <v>14000000</v>
      </c>
      <c r="B29" s="6" t="s">
        <v>16</v>
      </c>
      <c r="C29" s="21">
        <f t="shared" si="0"/>
        <v>8846000</v>
      </c>
      <c r="D29" s="22">
        <f>D30+D32+D34</f>
        <v>8846000</v>
      </c>
      <c r="E29" s="22">
        <f>E34</f>
        <v>0</v>
      </c>
      <c r="F29" s="22">
        <f>F34</f>
        <v>0</v>
      </c>
    </row>
    <row r="30" spans="1:6" ht="24.75" customHeight="1">
      <c r="A30" s="5">
        <v>14020000</v>
      </c>
      <c r="B30" s="6" t="s">
        <v>76</v>
      </c>
      <c r="C30" s="21">
        <f t="shared" si="0"/>
        <v>1028700</v>
      </c>
      <c r="D30" s="22">
        <f>D31</f>
        <v>1028700</v>
      </c>
      <c r="E30" s="22">
        <f>E31</f>
        <v>0</v>
      </c>
      <c r="F30" s="22">
        <f>F31</f>
        <v>0</v>
      </c>
    </row>
    <row r="31" spans="1:6" ht="12.75" customHeight="1">
      <c r="A31" s="7">
        <v>14021900</v>
      </c>
      <c r="B31" s="8" t="s">
        <v>77</v>
      </c>
      <c r="C31" s="23">
        <f t="shared" si="0"/>
        <v>1028700</v>
      </c>
      <c r="D31" s="24">
        <v>1028700</v>
      </c>
      <c r="E31" s="24"/>
      <c r="F31" s="24"/>
    </row>
    <row r="32" spans="1:6" ht="26.25" customHeight="1">
      <c r="A32" s="5">
        <v>14030000</v>
      </c>
      <c r="B32" s="6" t="s">
        <v>78</v>
      </c>
      <c r="C32" s="21">
        <f t="shared" si="0"/>
        <v>4216600</v>
      </c>
      <c r="D32" s="22">
        <f>D33</f>
        <v>4216600</v>
      </c>
      <c r="E32" s="22">
        <f>E33</f>
        <v>0</v>
      </c>
      <c r="F32" s="22">
        <f>F33</f>
        <v>0</v>
      </c>
    </row>
    <row r="33" spans="1:6" ht="13.5" customHeight="1">
      <c r="A33" s="7">
        <v>14031900</v>
      </c>
      <c r="B33" s="8" t="s">
        <v>77</v>
      </c>
      <c r="C33" s="23">
        <f t="shared" si="0"/>
        <v>4216600</v>
      </c>
      <c r="D33" s="24">
        <v>4216600</v>
      </c>
      <c r="E33" s="22"/>
      <c r="F33" s="22"/>
    </row>
    <row r="34" spans="1:6" ht="38.25">
      <c r="A34" s="5">
        <v>14040000</v>
      </c>
      <c r="B34" s="6" t="s">
        <v>17</v>
      </c>
      <c r="C34" s="21">
        <f t="shared" si="0"/>
        <v>3600700</v>
      </c>
      <c r="D34" s="22">
        <v>3600700</v>
      </c>
      <c r="E34" s="22">
        <v>0</v>
      </c>
      <c r="F34" s="22">
        <v>0</v>
      </c>
    </row>
    <row r="35" spans="1:6" ht="12.75" customHeight="1">
      <c r="A35" s="5">
        <v>18000000</v>
      </c>
      <c r="B35" s="6" t="s">
        <v>18</v>
      </c>
      <c r="C35" s="21">
        <f t="shared" si="0"/>
        <v>49690970</v>
      </c>
      <c r="D35" s="22">
        <f>D36+D45+D48</f>
        <v>49690970</v>
      </c>
      <c r="E35" s="22">
        <f>E36+E45+E48</f>
        <v>0</v>
      </c>
      <c r="F35" s="22">
        <f>F36+F45+F48</f>
        <v>0</v>
      </c>
    </row>
    <row r="36" spans="1:6" ht="12.75" customHeight="1">
      <c r="A36" s="5">
        <v>18010000</v>
      </c>
      <c r="B36" s="6" t="s">
        <v>19</v>
      </c>
      <c r="C36" s="21">
        <f t="shared" si="0"/>
        <v>31378670</v>
      </c>
      <c r="D36" s="22">
        <f>SUM(D37:D44)</f>
        <v>31378670</v>
      </c>
      <c r="E36" s="22">
        <f>SUM(E37:E44)</f>
        <v>0</v>
      </c>
      <c r="F36" s="22">
        <f>SUM(F37:F44)</f>
        <v>0</v>
      </c>
    </row>
    <row r="37" spans="1:6" ht="39.75" customHeight="1">
      <c r="A37" s="7">
        <v>18010100</v>
      </c>
      <c r="B37" s="12" t="s">
        <v>20</v>
      </c>
      <c r="C37" s="23">
        <f t="shared" si="0"/>
        <v>16400</v>
      </c>
      <c r="D37" s="24">
        <v>16400</v>
      </c>
      <c r="E37" s="24">
        <v>0</v>
      </c>
      <c r="F37" s="24">
        <v>0</v>
      </c>
    </row>
    <row r="38" spans="1:6" ht="38.25" customHeight="1">
      <c r="A38" s="7">
        <v>18010200</v>
      </c>
      <c r="B38" s="12" t="s">
        <v>21</v>
      </c>
      <c r="C38" s="23">
        <f t="shared" si="0"/>
        <v>175800</v>
      </c>
      <c r="D38" s="24">
        <v>175800</v>
      </c>
      <c r="E38" s="24">
        <v>0</v>
      </c>
      <c r="F38" s="24">
        <v>0</v>
      </c>
    </row>
    <row r="39" spans="1:6" ht="39" customHeight="1">
      <c r="A39" s="7">
        <v>18010300</v>
      </c>
      <c r="B39" s="12" t="s">
        <v>69</v>
      </c>
      <c r="C39" s="23">
        <f t="shared" si="0"/>
        <v>225700</v>
      </c>
      <c r="D39" s="24">
        <v>225700</v>
      </c>
      <c r="E39" s="24">
        <v>0</v>
      </c>
      <c r="F39" s="24">
        <v>0</v>
      </c>
    </row>
    <row r="40" spans="1:6" ht="39.75" customHeight="1">
      <c r="A40" s="7">
        <v>18010400</v>
      </c>
      <c r="B40" s="12" t="s">
        <v>22</v>
      </c>
      <c r="C40" s="23">
        <f t="shared" si="0"/>
        <v>1175600</v>
      </c>
      <c r="D40" s="24">
        <v>1175600</v>
      </c>
      <c r="E40" s="24">
        <v>0</v>
      </c>
      <c r="F40" s="24">
        <v>0</v>
      </c>
    </row>
    <row r="41" spans="1:6" ht="12.75" customHeight="1">
      <c r="A41" s="7">
        <v>18010500</v>
      </c>
      <c r="B41" s="8" t="s">
        <v>23</v>
      </c>
      <c r="C41" s="23">
        <f t="shared" si="0"/>
        <v>24181300</v>
      </c>
      <c r="D41" s="24">
        <v>24181300</v>
      </c>
      <c r="E41" s="24">
        <v>0</v>
      </c>
      <c r="F41" s="24">
        <v>0</v>
      </c>
    </row>
    <row r="42" spans="1:6" ht="12.75">
      <c r="A42" s="7">
        <v>18010600</v>
      </c>
      <c r="B42" s="8" t="s">
        <v>24</v>
      </c>
      <c r="C42" s="23">
        <f t="shared" si="0"/>
        <v>3861030</v>
      </c>
      <c r="D42" s="24">
        <v>3861030</v>
      </c>
      <c r="E42" s="24">
        <v>0</v>
      </c>
      <c r="F42" s="24">
        <v>0</v>
      </c>
    </row>
    <row r="43" spans="1:6" ht="12.75">
      <c r="A43" s="7">
        <v>18010700</v>
      </c>
      <c r="B43" s="8" t="s">
        <v>25</v>
      </c>
      <c r="C43" s="23">
        <f t="shared" si="0"/>
        <v>180000</v>
      </c>
      <c r="D43" s="24">
        <v>180000</v>
      </c>
      <c r="E43" s="24">
        <v>0</v>
      </c>
      <c r="F43" s="24">
        <v>0</v>
      </c>
    </row>
    <row r="44" spans="1:6" ht="12.75">
      <c r="A44" s="7">
        <v>18010900</v>
      </c>
      <c r="B44" s="8" t="s">
        <v>26</v>
      </c>
      <c r="C44" s="23">
        <f t="shared" si="0"/>
        <v>1562840</v>
      </c>
      <c r="D44" s="24">
        <v>1562840</v>
      </c>
      <c r="E44" s="24">
        <v>0</v>
      </c>
      <c r="F44" s="24">
        <v>0</v>
      </c>
    </row>
    <row r="45" spans="1:6" ht="12.75">
      <c r="A45" s="5">
        <v>18030000</v>
      </c>
      <c r="B45" s="6" t="s">
        <v>27</v>
      </c>
      <c r="C45" s="21">
        <f t="shared" si="0"/>
        <v>11300</v>
      </c>
      <c r="D45" s="22">
        <f>D46+D47</f>
        <v>11300</v>
      </c>
      <c r="E45" s="22">
        <f>E46+E47</f>
        <v>0</v>
      </c>
      <c r="F45" s="22">
        <f>F46+F47</f>
        <v>0</v>
      </c>
    </row>
    <row r="46" spans="1:6" ht="23.25" customHeight="1">
      <c r="A46" s="7">
        <v>18030100</v>
      </c>
      <c r="B46" s="8" t="s">
        <v>28</v>
      </c>
      <c r="C46" s="23">
        <f t="shared" si="0"/>
        <v>4000</v>
      </c>
      <c r="D46" s="24">
        <v>4000</v>
      </c>
      <c r="E46" s="24">
        <v>0</v>
      </c>
      <c r="F46" s="24">
        <v>0</v>
      </c>
    </row>
    <row r="47" spans="1:6" ht="12.75" customHeight="1">
      <c r="A47" s="7">
        <v>18030200</v>
      </c>
      <c r="B47" s="8" t="s">
        <v>29</v>
      </c>
      <c r="C47" s="23">
        <f t="shared" si="0"/>
        <v>7300</v>
      </c>
      <c r="D47" s="24">
        <v>7300</v>
      </c>
      <c r="E47" s="24">
        <v>0</v>
      </c>
      <c r="F47" s="24">
        <v>0</v>
      </c>
    </row>
    <row r="48" spans="1:6" ht="12.75">
      <c r="A48" s="5">
        <v>18050000</v>
      </c>
      <c r="B48" s="6" t="s">
        <v>30</v>
      </c>
      <c r="C48" s="21">
        <f t="shared" si="0"/>
        <v>18301000</v>
      </c>
      <c r="D48" s="22">
        <f>D49+D50+D51</f>
        <v>18301000</v>
      </c>
      <c r="E48" s="22">
        <f>E49+E50+E51</f>
        <v>0</v>
      </c>
      <c r="F48" s="22">
        <f>F49+F50+F51</f>
        <v>0</v>
      </c>
    </row>
    <row r="49" spans="1:6" ht="12.75">
      <c r="A49" s="7">
        <v>18050300</v>
      </c>
      <c r="B49" s="8" t="s">
        <v>31</v>
      </c>
      <c r="C49" s="23">
        <f t="shared" si="0"/>
        <v>3081500</v>
      </c>
      <c r="D49" s="24">
        <v>3081500</v>
      </c>
      <c r="E49" s="24">
        <v>0</v>
      </c>
      <c r="F49" s="24">
        <v>0</v>
      </c>
    </row>
    <row r="50" spans="1:6" ht="12.75">
      <c r="A50" s="7">
        <v>18050400</v>
      </c>
      <c r="B50" s="8" t="s">
        <v>32</v>
      </c>
      <c r="C50" s="23">
        <f t="shared" si="0"/>
        <v>15161700</v>
      </c>
      <c r="D50" s="24">
        <v>15161700</v>
      </c>
      <c r="E50" s="24">
        <v>0</v>
      </c>
      <c r="F50" s="24">
        <v>0</v>
      </c>
    </row>
    <row r="51" spans="1:6" ht="65.25" customHeight="1">
      <c r="A51" s="7">
        <v>18050500</v>
      </c>
      <c r="B51" s="12" t="s">
        <v>33</v>
      </c>
      <c r="C51" s="23">
        <f t="shared" si="0"/>
        <v>57800</v>
      </c>
      <c r="D51" s="24">
        <v>57800</v>
      </c>
      <c r="E51" s="24">
        <v>0</v>
      </c>
      <c r="F51" s="24">
        <v>0</v>
      </c>
    </row>
    <row r="52" spans="1:6" ht="12.75">
      <c r="A52" s="5">
        <v>19000000</v>
      </c>
      <c r="B52" s="6" t="s">
        <v>34</v>
      </c>
      <c r="C52" s="21">
        <f t="shared" si="0"/>
        <v>121800</v>
      </c>
      <c r="D52" s="22">
        <f>D53</f>
        <v>0</v>
      </c>
      <c r="E52" s="22">
        <f>E53</f>
        <v>121800</v>
      </c>
      <c r="F52" s="22">
        <f>F53</f>
        <v>0</v>
      </c>
    </row>
    <row r="53" spans="1:6" ht="12.75">
      <c r="A53" s="5">
        <v>19010000</v>
      </c>
      <c r="B53" s="6" t="s">
        <v>35</v>
      </c>
      <c r="C53" s="21">
        <f t="shared" si="0"/>
        <v>121800</v>
      </c>
      <c r="D53" s="22">
        <f>D54+D55</f>
        <v>0</v>
      </c>
      <c r="E53" s="22">
        <f>E54+E55</f>
        <v>121800</v>
      </c>
      <c r="F53" s="22">
        <f>F54+F55</f>
        <v>0</v>
      </c>
    </row>
    <row r="54" spans="1:6" ht="38.25" customHeight="1">
      <c r="A54" s="7">
        <v>19010100</v>
      </c>
      <c r="B54" s="8" t="s">
        <v>36</v>
      </c>
      <c r="C54" s="23">
        <f t="shared" si="0"/>
        <v>4700</v>
      </c>
      <c r="D54" s="24">
        <v>0</v>
      </c>
      <c r="E54" s="24">
        <v>4700</v>
      </c>
      <c r="F54" s="24">
        <v>0</v>
      </c>
    </row>
    <row r="55" spans="1:6" ht="50.25" customHeight="1">
      <c r="A55" s="7">
        <v>19010300</v>
      </c>
      <c r="B55" s="8" t="s">
        <v>37</v>
      </c>
      <c r="C55" s="23">
        <f aca="true" t="shared" si="2" ref="C55:C97">D55+E55</f>
        <v>117100</v>
      </c>
      <c r="D55" s="24">
        <v>0</v>
      </c>
      <c r="E55" s="24">
        <v>117100</v>
      </c>
      <c r="F55" s="24">
        <v>0</v>
      </c>
    </row>
    <row r="56" spans="1:6" ht="12.75" customHeight="1">
      <c r="A56" s="5">
        <v>20000000</v>
      </c>
      <c r="B56" s="6" t="s">
        <v>38</v>
      </c>
      <c r="C56" s="21">
        <f t="shared" si="2"/>
        <v>10940530</v>
      </c>
      <c r="D56" s="22">
        <f>D57+D63+D73</f>
        <v>3106230</v>
      </c>
      <c r="E56" s="22">
        <f>E57+E63+E73</f>
        <v>7834300</v>
      </c>
      <c r="F56" s="22">
        <f>F57+F63+F73</f>
        <v>0</v>
      </c>
    </row>
    <row r="57" spans="1:6" ht="25.5" customHeight="1">
      <c r="A57" s="5">
        <v>21000000</v>
      </c>
      <c r="B57" s="6" t="s">
        <v>39</v>
      </c>
      <c r="C57" s="21">
        <f>D57+E57</f>
        <v>243200</v>
      </c>
      <c r="D57" s="22">
        <f>D58+D60</f>
        <v>243200</v>
      </c>
      <c r="E57" s="22">
        <f>E58+E60</f>
        <v>0</v>
      </c>
      <c r="F57" s="22">
        <f>F58+F60</f>
        <v>0</v>
      </c>
    </row>
    <row r="58" spans="1:6" ht="88.5" customHeight="1">
      <c r="A58" s="5">
        <v>21010000</v>
      </c>
      <c r="B58" s="6" t="s">
        <v>73</v>
      </c>
      <c r="C58" s="21">
        <f t="shared" si="2"/>
        <v>82700</v>
      </c>
      <c r="D58" s="22">
        <f>D59</f>
        <v>82700</v>
      </c>
      <c r="E58" s="22">
        <f>E59</f>
        <v>0</v>
      </c>
      <c r="F58" s="22">
        <f>F59</f>
        <v>0</v>
      </c>
    </row>
    <row r="59" spans="1:6" ht="37.5" customHeight="1">
      <c r="A59" s="7">
        <v>21010300</v>
      </c>
      <c r="B59" s="8" t="s">
        <v>40</v>
      </c>
      <c r="C59" s="23">
        <f t="shared" si="2"/>
        <v>82700</v>
      </c>
      <c r="D59" s="24">
        <v>82700</v>
      </c>
      <c r="E59" s="24">
        <v>0</v>
      </c>
      <c r="F59" s="24">
        <v>0</v>
      </c>
    </row>
    <row r="60" spans="1:6" ht="12.75">
      <c r="A60" s="5">
        <v>21080000</v>
      </c>
      <c r="B60" s="6" t="s">
        <v>41</v>
      </c>
      <c r="C60" s="21">
        <f t="shared" si="2"/>
        <v>160500</v>
      </c>
      <c r="D60" s="22">
        <f>D61+D62</f>
        <v>160500</v>
      </c>
      <c r="E60" s="22">
        <f>E61+E62</f>
        <v>0</v>
      </c>
      <c r="F60" s="22">
        <f>F61+F62</f>
        <v>0</v>
      </c>
    </row>
    <row r="61" spans="1:6" ht="12.75">
      <c r="A61" s="7">
        <v>21081100</v>
      </c>
      <c r="B61" s="8" t="s">
        <v>42</v>
      </c>
      <c r="C61" s="23">
        <f t="shared" si="2"/>
        <v>78900</v>
      </c>
      <c r="D61" s="24">
        <v>78900</v>
      </c>
      <c r="E61" s="24">
        <v>0</v>
      </c>
      <c r="F61" s="24">
        <v>0</v>
      </c>
    </row>
    <row r="62" spans="1:6" ht="38.25">
      <c r="A62" s="7">
        <v>21081500</v>
      </c>
      <c r="B62" s="19" t="s">
        <v>97</v>
      </c>
      <c r="C62" s="23">
        <f t="shared" si="2"/>
        <v>81600</v>
      </c>
      <c r="D62" s="24">
        <v>81600</v>
      </c>
      <c r="E62" s="24"/>
      <c r="F62" s="24"/>
    </row>
    <row r="63" spans="1:6" ht="25.5">
      <c r="A63" s="5">
        <v>22000000</v>
      </c>
      <c r="B63" s="6" t="s">
        <v>43</v>
      </c>
      <c r="C63" s="21">
        <f t="shared" si="2"/>
        <v>2863030</v>
      </c>
      <c r="D63" s="22">
        <f>D64+D68+D70</f>
        <v>2863030</v>
      </c>
      <c r="E63" s="22">
        <f>E64+E68+E70</f>
        <v>0</v>
      </c>
      <c r="F63" s="22">
        <f>F64+F68+F70</f>
        <v>0</v>
      </c>
    </row>
    <row r="64" spans="1:6" ht="12.75">
      <c r="A64" s="5">
        <v>22010000</v>
      </c>
      <c r="B64" s="6" t="s">
        <v>44</v>
      </c>
      <c r="C64" s="21">
        <f>D64+E64</f>
        <v>1614000</v>
      </c>
      <c r="D64" s="22">
        <f>D65+D66+D67</f>
        <v>1614000</v>
      </c>
      <c r="E64" s="22">
        <f>E65+E66+E67</f>
        <v>0</v>
      </c>
      <c r="F64" s="22">
        <f>F65+F66+F67</f>
        <v>0</v>
      </c>
    </row>
    <row r="65" spans="1:6" ht="38.25">
      <c r="A65" s="7">
        <v>22010300</v>
      </c>
      <c r="B65" s="9" t="s">
        <v>71</v>
      </c>
      <c r="C65" s="23">
        <f t="shared" si="2"/>
        <v>30000</v>
      </c>
      <c r="D65" s="24">
        <v>30000</v>
      </c>
      <c r="E65" s="24">
        <v>0</v>
      </c>
      <c r="F65" s="24">
        <v>0</v>
      </c>
    </row>
    <row r="66" spans="1:6" ht="12.75">
      <c r="A66" s="7">
        <v>22012500</v>
      </c>
      <c r="B66" s="8" t="s">
        <v>45</v>
      </c>
      <c r="C66" s="23">
        <f t="shared" si="2"/>
        <v>1400000</v>
      </c>
      <c r="D66" s="24">
        <v>1400000</v>
      </c>
      <c r="E66" s="24">
        <v>0</v>
      </c>
      <c r="F66" s="24">
        <v>0</v>
      </c>
    </row>
    <row r="67" spans="1:6" ht="25.5">
      <c r="A67" s="7">
        <v>22012600</v>
      </c>
      <c r="B67" s="9" t="s">
        <v>70</v>
      </c>
      <c r="C67" s="23">
        <f t="shared" si="2"/>
        <v>184000</v>
      </c>
      <c r="D67" s="24">
        <v>184000</v>
      </c>
      <c r="E67" s="24">
        <v>0</v>
      </c>
      <c r="F67" s="24">
        <v>0</v>
      </c>
    </row>
    <row r="68" spans="1:6" ht="37.5" customHeight="1">
      <c r="A68" s="5">
        <v>22080000</v>
      </c>
      <c r="B68" s="6" t="s">
        <v>46</v>
      </c>
      <c r="C68" s="21">
        <f t="shared" si="2"/>
        <v>1127030</v>
      </c>
      <c r="D68" s="22">
        <f>D69</f>
        <v>1127030</v>
      </c>
      <c r="E68" s="22">
        <f>E69</f>
        <v>0</v>
      </c>
      <c r="F68" s="22">
        <f>F69</f>
        <v>0</v>
      </c>
    </row>
    <row r="69" spans="1:6" ht="38.25">
      <c r="A69" s="7">
        <v>22080400</v>
      </c>
      <c r="B69" s="8" t="s">
        <v>47</v>
      </c>
      <c r="C69" s="23">
        <f t="shared" si="2"/>
        <v>1127030</v>
      </c>
      <c r="D69" s="24">
        <v>1127030</v>
      </c>
      <c r="E69" s="24">
        <v>0</v>
      </c>
      <c r="F69" s="24">
        <v>0</v>
      </c>
    </row>
    <row r="70" spans="1:6" ht="12.75">
      <c r="A70" s="5">
        <v>22090000</v>
      </c>
      <c r="B70" s="6" t="s">
        <v>48</v>
      </c>
      <c r="C70" s="21">
        <f t="shared" si="2"/>
        <v>122000</v>
      </c>
      <c r="D70" s="22">
        <f>D71+D72</f>
        <v>122000</v>
      </c>
      <c r="E70" s="22">
        <f>E71+E72</f>
        <v>0</v>
      </c>
      <c r="F70" s="22">
        <f>F71+F72</f>
        <v>0</v>
      </c>
    </row>
    <row r="71" spans="1:6" ht="40.5" customHeight="1">
      <c r="A71" s="7">
        <v>22090100</v>
      </c>
      <c r="B71" s="8" t="s">
        <v>49</v>
      </c>
      <c r="C71" s="23">
        <f t="shared" si="2"/>
        <v>112000</v>
      </c>
      <c r="D71" s="24">
        <v>112000</v>
      </c>
      <c r="E71" s="24">
        <v>0</v>
      </c>
      <c r="F71" s="24">
        <v>0</v>
      </c>
    </row>
    <row r="72" spans="1:6" ht="38.25" customHeight="1">
      <c r="A72" s="7">
        <v>22090400</v>
      </c>
      <c r="B72" s="8" t="s">
        <v>50</v>
      </c>
      <c r="C72" s="23">
        <f t="shared" si="2"/>
        <v>10000</v>
      </c>
      <c r="D72" s="24">
        <v>10000</v>
      </c>
      <c r="E72" s="24">
        <v>0</v>
      </c>
      <c r="F72" s="24">
        <v>0</v>
      </c>
    </row>
    <row r="73" spans="1:6" ht="12.75">
      <c r="A73" s="5">
        <v>25000000</v>
      </c>
      <c r="B73" s="6" t="s">
        <v>51</v>
      </c>
      <c r="C73" s="21">
        <f t="shared" si="2"/>
        <v>7834300</v>
      </c>
      <c r="D73" s="22">
        <f>D74</f>
        <v>0</v>
      </c>
      <c r="E73" s="22">
        <f>E74</f>
        <v>7834300</v>
      </c>
      <c r="F73" s="22">
        <f>F74</f>
        <v>0</v>
      </c>
    </row>
    <row r="74" spans="1:6" ht="26.25" customHeight="1">
      <c r="A74" s="5">
        <v>25010000</v>
      </c>
      <c r="B74" s="18" t="s">
        <v>52</v>
      </c>
      <c r="C74" s="21">
        <f t="shared" si="2"/>
        <v>7834300</v>
      </c>
      <c r="D74" s="22">
        <f>D75+D77+D78</f>
        <v>0</v>
      </c>
      <c r="E74" s="22">
        <f>E75+E77+E78+E76</f>
        <v>7834300</v>
      </c>
      <c r="F74" s="22">
        <f>F75+F77+F78</f>
        <v>0</v>
      </c>
    </row>
    <row r="75" spans="1:6" ht="25.5">
      <c r="A75" s="7">
        <v>25010100</v>
      </c>
      <c r="B75" s="8" t="s">
        <v>53</v>
      </c>
      <c r="C75" s="23">
        <f t="shared" si="2"/>
        <v>6964100</v>
      </c>
      <c r="D75" s="24">
        <v>0</v>
      </c>
      <c r="E75" s="24">
        <v>6964100</v>
      </c>
      <c r="F75" s="24">
        <v>0</v>
      </c>
    </row>
    <row r="76" spans="1:6" ht="25.5">
      <c r="A76" s="7">
        <v>25010200</v>
      </c>
      <c r="B76" s="9" t="s">
        <v>72</v>
      </c>
      <c r="C76" s="23">
        <f t="shared" si="2"/>
        <v>6500</v>
      </c>
      <c r="D76" s="24">
        <v>0</v>
      </c>
      <c r="E76" s="24">
        <v>6500</v>
      </c>
      <c r="F76" s="24">
        <v>0</v>
      </c>
    </row>
    <row r="77" spans="1:6" ht="12.75" customHeight="1">
      <c r="A77" s="7">
        <v>25010300</v>
      </c>
      <c r="B77" s="8" t="s">
        <v>54</v>
      </c>
      <c r="C77" s="23">
        <f t="shared" si="2"/>
        <v>859200</v>
      </c>
      <c r="D77" s="24">
        <v>0</v>
      </c>
      <c r="E77" s="24">
        <v>859200</v>
      </c>
      <c r="F77" s="24">
        <v>0</v>
      </c>
    </row>
    <row r="78" spans="1:6" ht="38.25">
      <c r="A78" s="7">
        <v>25010400</v>
      </c>
      <c r="B78" s="8" t="s">
        <v>55</v>
      </c>
      <c r="C78" s="23">
        <f t="shared" si="2"/>
        <v>4500</v>
      </c>
      <c r="D78" s="24">
        <v>0</v>
      </c>
      <c r="E78" s="24">
        <v>4500</v>
      </c>
      <c r="F78" s="24">
        <v>0</v>
      </c>
    </row>
    <row r="79" spans="1:6" ht="12.75">
      <c r="A79" s="5">
        <v>50000000</v>
      </c>
      <c r="B79" s="6" t="s">
        <v>56</v>
      </c>
      <c r="C79" s="21">
        <f t="shared" si="2"/>
        <v>7000</v>
      </c>
      <c r="D79" s="22">
        <f>D80</f>
        <v>0</v>
      </c>
      <c r="E79" s="22">
        <f>E80</f>
        <v>7000</v>
      </c>
      <c r="F79" s="22">
        <f>F80</f>
        <v>0</v>
      </c>
    </row>
    <row r="80" spans="1:6" ht="51">
      <c r="A80" s="7">
        <v>50110000</v>
      </c>
      <c r="B80" s="8" t="s">
        <v>57</v>
      </c>
      <c r="C80" s="23">
        <f t="shared" si="2"/>
        <v>7000</v>
      </c>
      <c r="D80" s="24">
        <v>0</v>
      </c>
      <c r="E80" s="24">
        <v>7000</v>
      </c>
      <c r="F80" s="24">
        <v>0</v>
      </c>
    </row>
    <row r="81" spans="1:6" ht="24" customHeight="1">
      <c r="A81" s="10" t="s">
        <v>58</v>
      </c>
      <c r="B81" s="11"/>
      <c r="C81" s="21">
        <f t="shared" si="2"/>
        <v>286257900</v>
      </c>
      <c r="D81" s="21">
        <f>D79+D56+D14</f>
        <v>278294800</v>
      </c>
      <c r="E81" s="21">
        <f>E79+E56+E14</f>
        <v>7963100</v>
      </c>
      <c r="F81" s="21">
        <f>F79+F56+F14</f>
        <v>0</v>
      </c>
    </row>
    <row r="82" spans="1:6" ht="12.75">
      <c r="A82" s="5">
        <v>40000000</v>
      </c>
      <c r="B82" s="6" t="s">
        <v>59</v>
      </c>
      <c r="C82" s="21">
        <f t="shared" si="2"/>
        <v>129936976</v>
      </c>
      <c r="D82" s="22">
        <f>D86+D88+D83</f>
        <v>129936976</v>
      </c>
      <c r="E82" s="22">
        <f>E86+E88</f>
        <v>0</v>
      </c>
      <c r="F82" s="22">
        <f>F86+F88</f>
        <v>0</v>
      </c>
    </row>
    <row r="83" spans="1:6" ht="12.75">
      <c r="A83" s="5">
        <v>41030000</v>
      </c>
      <c r="B83" s="6" t="s">
        <v>88</v>
      </c>
      <c r="C83" s="21">
        <f t="shared" si="2"/>
        <v>72838500</v>
      </c>
      <c r="D83" s="22">
        <f>SUM(D84:D85)</f>
        <v>72838500</v>
      </c>
      <c r="E83" s="22">
        <f>SUM(E84:E85)</f>
        <v>0</v>
      </c>
      <c r="F83" s="22">
        <f>SUM(F84:F85)</f>
        <v>0</v>
      </c>
    </row>
    <row r="84" spans="1:6" ht="25.5" customHeight="1">
      <c r="A84" s="7">
        <v>41033900</v>
      </c>
      <c r="B84" s="8" t="s">
        <v>60</v>
      </c>
      <c r="C84" s="23">
        <f t="shared" si="2"/>
        <v>46804800</v>
      </c>
      <c r="D84" s="24">
        <v>46804800</v>
      </c>
      <c r="E84" s="24"/>
      <c r="F84" s="24"/>
    </row>
    <row r="85" spans="1:6" ht="25.5" customHeight="1">
      <c r="A85" s="7">
        <v>41034200</v>
      </c>
      <c r="B85" s="8" t="s">
        <v>61</v>
      </c>
      <c r="C85" s="23">
        <f t="shared" si="2"/>
        <v>26033700</v>
      </c>
      <c r="D85" s="24">
        <v>26033700</v>
      </c>
      <c r="E85" s="24"/>
      <c r="F85" s="24"/>
    </row>
    <row r="86" spans="1:6" ht="25.5" customHeight="1">
      <c r="A86" s="5">
        <v>41040000</v>
      </c>
      <c r="B86" s="6" t="s">
        <v>79</v>
      </c>
      <c r="C86" s="21">
        <f t="shared" si="2"/>
        <v>1734700</v>
      </c>
      <c r="D86" s="22">
        <f>D87</f>
        <v>1734700</v>
      </c>
      <c r="E86" s="22">
        <f>E87</f>
        <v>0</v>
      </c>
      <c r="F86" s="22">
        <f>F87</f>
        <v>0</v>
      </c>
    </row>
    <row r="87" spans="1:6" ht="62.25" customHeight="1">
      <c r="A87" s="7">
        <v>41040200</v>
      </c>
      <c r="B87" s="8" t="s">
        <v>80</v>
      </c>
      <c r="C87" s="23">
        <f t="shared" si="2"/>
        <v>1734700</v>
      </c>
      <c r="D87" s="24">
        <v>1734700</v>
      </c>
      <c r="E87" s="24"/>
      <c r="F87" s="24"/>
    </row>
    <row r="88" spans="1:7" ht="26.25" customHeight="1">
      <c r="A88" s="5">
        <v>41050000</v>
      </c>
      <c r="B88" s="6" t="s">
        <v>81</v>
      </c>
      <c r="C88" s="21">
        <f>D88+E88</f>
        <v>55363776</v>
      </c>
      <c r="D88" s="22">
        <f>SUM(D89:D97)</f>
        <v>55363776</v>
      </c>
      <c r="E88" s="22">
        <f>SUM(E89:E97)</f>
        <v>0</v>
      </c>
      <c r="F88" s="22">
        <f>SUM(F89:F97)</f>
        <v>0</v>
      </c>
      <c r="G88" s="20"/>
    </row>
    <row r="89" spans="1:8" ht="117" customHeight="1">
      <c r="A89" s="7">
        <v>41050100</v>
      </c>
      <c r="B89" s="19" t="s">
        <v>101</v>
      </c>
      <c r="C89" s="23">
        <f t="shared" si="2"/>
        <v>3216800</v>
      </c>
      <c r="D89" s="24">
        <v>3216800</v>
      </c>
      <c r="E89" s="24"/>
      <c r="F89" s="24"/>
      <c r="H89" s="20"/>
    </row>
    <row r="90" spans="1:6" ht="65.25" customHeight="1">
      <c r="A90" s="7">
        <v>41050200</v>
      </c>
      <c r="B90" s="12" t="s">
        <v>82</v>
      </c>
      <c r="C90" s="23">
        <f t="shared" si="2"/>
        <v>218400</v>
      </c>
      <c r="D90" s="24">
        <v>218400</v>
      </c>
      <c r="E90" s="24"/>
      <c r="F90" s="24"/>
    </row>
    <row r="91" spans="1:6" ht="178.5" customHeight="1">
      <c r="A91" s="7">
        <v>41050300</v>
      </c>
      <c r="B91" s="9" t="s">
        <v>83</v>
      </c>
      <c r="C91" s="23">
        <f t="shared" si="2"/>
        <v>49505800</v>
      </c>
      <c r="D91" s="24">
        <v>49505800</v>
      </c>
      <c r="E91" s="24"/>
      <c r="F91" s="24"/>
    </row>
    <row r="92" spans="1:6" ht="141.75" customHeight="1">
      <c r="A92" s="7">
        <v>41050700</v>
      </c>
      <c r="B92" s="9" t="s">
        <v>86</v>
      </c>
      <c r="C92" s="23">
        <f t="shared" si="2"/>
        <v>507600</v>
      </c>
      <c r="D92" s="24">
        <v>507600</v>
      </c>
      <c r="E92" s="24"/>
      <c r="F92" s="24"/>
    </row>
    <row r="93" spans="1:6" ht="37.5" customHeight="1">
      <c r="A93" s="7">
        <v>41051000</v>
      </c>
      <c r="B93" s="9" t="s">
        <v>98</v>
      </c>
      <c r="C93" s="23">
        <f t="shared" si="2"/>
        <v>860000</v>
      </c>
      <c r="D93" s="24">
        <v>860000</v>
      </c>
      <c r="E93" s="24"/>
      <c r="F93" s="24"/>
    </row>
    <row r="94" spans="1:6" ht="51.75" customHeight="1">
      <c r="A94" s="7">
        <v>41051200</v>
      </c>
      <c r="B94" s="19" t="s">
        <v>99</v>
      </c>
      <c r="C94" s="23">
        <f t="shared" si="2"/>
        <v>227277</v>
      </c>
      <c r="D94" s="24">
        <v>227277</v>
      </c>
      <c r="E94" s="24"/>
      <c r="F94" s="24"/>
    </row>
    <row r="95" spans="1:6" ht="39" customHeight="1">
      <c r="A95" s="7">
        <v>41051500</v>
      </c>
      <c r="B95" s="9" t="s">
        <v>84</v>
      </c>
      <c r="C95" s="23">
        <f t="shared" si="2"/>
        <v>629500</v>
      </c>
      <c r="D95" s="24">
        <v>629500</v>
      </c>
      <c r="E95" s="24"/>
      <c r="F95" s="24"/>
    </row>
    <row r="96" spans="1:6" ht="54.75" customHeight="1">
      <c r="A96" s="7">
        <v>41052000</v>
      </c>
      <c r="B96" s="9" t="s">
        <v>85</v>
      </c>
      <c r="C96" s="23">
        <f t="shared" si="2"/>
        <v>58100</v>
      </c>
      <c r="D96" s="24">
        <v>58100</v>
      </c>
      <c r="E96" s="24"/>
      <c r="F96" s="24"/>
    </row>
    <row r="97" spans="1:6" ht="15" customHeight="1">
      <c r="A97" s="7">
        <v>41053900</v>
      </c>
      <c r="B97" s="9" t="s">
        <v>87</v>
      </c>
      <c r="C97" s="23">
        <f t="shared" si="2"/>
        <v>140299</v>
      </c>
      <c r="D97" s="24">
        <v>140299</v>
      </c>
      <c r="E97" s="24"/>
      <c r="F97" s="24"/>
    </row>
    <row r="98" spans="1:6" ht="18" customHeight="1">
      <c r="A98" s="10" t="s">
        <v>62</v>
      </c>
      <c r="B98" s="11"/>
      <c r="C98" s="21">
        <f>D98+E98</f>
        <v>416194876</v>
      </c>
      <c r="D98" s="21">
        <f>D81+D82</f>
        <v>408231776</v>
      </c>
      <c r="E98" s="21">
        <f>E81+E82</f>
        <v>7963100</v>
      </c>
      <c r="F98" s="21">
        <f>F81+F82</f>
        <v>0</v>
      </c>
    </row>
    <row r="99" ht="12.75">
      <c r="D99" s="20"/>
    </row>
    <row r="100" ht="12.75">
      <c r="D100" s="20"/>
    </row>
    <row r="101" spans="1:6" ht="18.75">
      <c r="A101" s="14" t="s">
        <v>63</v>
      </c>
      <c r="B101" s="14"/>
      <c r="C101" s="15"/>
      <c r="D101" s="14"/>
      <c r="E101" s="14" t="s">
        <v>64</v>
      </c>
      <c r="F101" s="14"/>
    </row>
    <row r="102" spans="1:6" ht="18.75">
      <c r="A102" s="14"/>
      <c r="B102" s="14"/>
      <c r="C102" s="15"/>
      <c r="D102" s="14"/>
      <c r="E102" s="14"/>
      <c r="F102" s="14"/>
    </row>
    <row r="103" spans="1:6" ht="18.75">
      <c r="A103" s="27" t="s">
        <v>65</v>
      </c>
      <c r="B103" s="27"/>
      <c r="C103" s="13"/>
      <c r="D103" s="13"/>
      <c r="E103" s="13"/>
      <c r="F103" s="13"/>
    </row>
    <row r="104" spans="1:6" ht="18.75">
      <c r="A104" s="14" t="s">
        <v>66</v>
      </c>
      <c r="B104" s="14"/>
      <c r="C104" s="14"/>
      <c r="D104" s="14"/>
      <c r="E104" s="16"/>
      <c r="F104" s="17"/>
    </row>
    <row r="105" spans="1:6" ht="18.75">
      <c r="A105" s="14" t="s">
        <v>67</v>
      </c>
      <c r="B105" s="14"/>
      <c r="C105" s="13"/>
      <c r="D105" s="13"/>
      <c r="E105" s="14" t="s">
        <v>68</v>
      </c>
      <c r="F105" s="13"/>
    </row>
  </sheetData>
  <sheetProtection/>
  <mergeCells count="10">
    <mergeCell ref="D5:F5"/>
    <mergeCell ref="A103:B103"/>
    <mergeCell ref="A8:F8"/>
    <mergeCell ref="A10:A12"/>
    <mergeCell ref="B10:B12"/>
    <mergeCell ref="C10:C12"/>
    <mergeCell ref="D10:D12"/>
    <mergeCell ref="E10:F10"/>
    <mergeCell ref="E11:E12"/>
    <mergeCell ref="F11:F12"/>
  </mergeCells>
  <printOptions/>
  <pageMargins left="1.1811023622047245" right="0.3937007874015748" top="0.7874015748031497" bottom="0.7874015748031497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Depviddil</cp:lastModifiedBy>
  <cp:lastPrinted>2018-12-12T09:33:35Z</cp:lastPrinted>
  <dcterms:created xsi:type="dcterms:W3CDTF">2015-12-14T12:54:54Z</dcterms:created>
  <dcterms:modified xsi:type="dcterms:W3CDTF">2018-12-12T09:33:40Z</dcterms:modified>
  <cp:category/>
  <cp:version/>
  <cp:contentType/>
  <cp:contentStatus/>
</cp:coreProperties>
</file>